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оборудования для проведения мероприяти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Лист2!$A$1:$G$38</definedName>
  </definedNames>
  <calcPr calcId="162913"/>
</workbook>
</file>

<file path=xl/calcChain.xml><?xml version="1.0" encoding="utf-8"?>
<calcChain xmlns="http://schemas.openxmlformats.org/spreadsheetml/2006/main">
  <c r="E15" i="1" l="1"/>
  <c r="D15" i="1"/>
  <c r="G30" i="1" l="1"/>
  <c r="E30" i="1"/>
  <c r="D30" i="1"/>
  <c r="C30" i="1"/>
  <c r="F29" i="1"/>
  <c r="G25" i="1"/>
  <c r="E25" i="1"/>
  <c r="D25" i="1"/>
  <c r="C25" i="1"/>
  <c r="F24" i="1"/>
  <c r="F19" i="1" l="1"/>
  <c r="F14" i="1"/>
  <c r="G20" i="1"/>
  <c r="E20" i="1"/>
  <c r="E31" i="1" s="1"/>
  <c r="D20" i="1"/>
  <c r="C20" i="1"/>
  <c r="G15" i="1" l="1"/>
  <c r="G32" i="1" s="1"/>
  <c r="D31" i="1"/>
  <c r="C15" i="1"/>
  <c r="C31" i="1" s="1"/>
</calcChain>
</file>

<file path=xl/sharedStrings.xml><?xml version="1.0" encoding="utf-8"?>
<sst xmlns="http://schemas.openxmlformats.org/spreadsheetml/2006/main" count="78" uniqueCount="46">
  <si>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</si>
  <si>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</si>
  <si>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</si>
  <si>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</si>
  <si>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</si>
  <si>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</si>
  <si>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</si>
  <si>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</si>
  <si>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</si>
  <si>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</si>
  <si>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</si>
  <si>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</si>
  <si>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</si>
  <si>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</si>
  <si>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</si>
  <si>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</si>
  <si>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</si>
  <si>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</si>
  <si>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</si>
  <si>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</si>
  <si>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</si>
  <si>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</si>
  <si>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</si>
  <si>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</si>
  <si>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</si>
  <si>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</si>
  <si>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</si>
  <si>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</si>
  <si>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</si>
  <si>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оборудования для проведения мероприятий</t>
  </si>
  <si>
    <t>Радиосистема</t>
  </si>
  <si>
    <t xml:space="preserve">26.40.31.190-
00000029
</t>
  </si>
  <si>
    <t>Микрофон компьютерный</t>
  </si>
  <si>
    <t>26.40.41.000-00000004</t>
  </si>
  <si>
    <t>Микшерный пульт</t>
  </si>
  <si>
    <t>Телевизор</t>
  </si>
  <si>
    <t>26.40.20.122-00000006</t>
  </si>
  <si>
    <t>Дата составления: 16.09.2024</t>
  </si>
  <si>
    <t xml:space="preserve">26.40.31.190-
00000027
</t>
  </si>
  <si>
    <t>коммерческое предложение от 12.09.2024 № б/н</t>
  </si>
  <si>
    <t>коммерческое предложение от 15.09.2024 № б/н</t>
  </si>
  <si>
    <t>коммерческое предложение от 16.09.2024 № б/н</t>
  </si>
  <si>
    <t xml:space="preserve">- тип радиосистемы: вокальная;
- верхний частотный диапазон радиосистемы: ≥ 14000 Герц;
- время автономной работы ручных микрофонов: ≥ 5 часов;
- диапазон радиочастот радиосистемы: UHF (от 470 до 805 МГц);
- дисплей на приёмнике: да;
- индикатор заряда ручных микрофонов: да;
- кнопка включения/выключения ручных микрофонов: да;
- количество антенн: ≥ 2 штук;
- количество микрофонов: ≥ 2 штук;
- нижний частотный диапазон ручных микрофонов: ≤ 40 Герц;
- пространственная направленность ручных микрофонов: кардиоидный;
- тип микрофона по назначению: вокально-речевой;
- типы разъёмов на приёмнике: XLR;
- типы разъёмов на приёмнике: Jack.
</t>
  </si>
  <si>
    <t xml:space="preserve">- тип микрофона: электретный;
- тип микрофона по назначению: настольный;
- наличие функции шумоподавления: да;
- тип питания: от аккумулятора, от сети;
- тип разъема: USB;
- пространственная направленность: круговой;
- рабочая область: ≤ 10 м;
- сопротивление: ≥ 50000 Ом;
- частота микрофона, max: ≤ 10000 Герц.
- частота микрофона, min: &gt; 80 Герц
</t>
  </si>
  <si>
    <t xml:space="preserve">- вид микшерного пульта: аналоговый; 
- количество каналов усиления: ≥ 7 штук; 
- количество полос эквализации на моноканалах: ≥ 3 штук;
- наличие USB-аудиоинтерфейса: да;
- количество встроенных эффектов: ≥ 16 штук;
- наличие дисплея: да;
- количество шин FX: ≥ 1 штук;
- наличие выхода на наушники: да;
- наличие фантомного питания: да;
- тип соединителей линейных входов: XLR;
- тип соединителей линейных входов: TRS (TR);
- наличие модулей и интерфейсов: Bluetooth;
- наличие модулей и интерфейсов: USB.
</t>
  </si>
  <si>
    <t xml:space="preserve">- диагональ экрана: ≥ 55 и &lt; 60 Дюйм (25,4 мм);
- разрешение экрана: 4K UHD;
- тип экрана: QLED;
- дополнительно: Dolby-Atmos;
- класс энергетической эффективности: не ниже А;
- наличие Smart TV: да;
- Функции и возможности: Android TV;
- наличие Wi-Fi: да;
- разъёмы: HDMI;
- разъёмы: USB.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</si>
</sst>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19" xfId="0" applyFont="1" applyFill="1" applyBorder="1" applyAlignment="1">
      <alignment horizontal="center" vertical="center"/>
    </xf>
    <xf numFmtId="4" fontId="12" fillId="4" borderId="20" xfId="0" applyNumberFormat="1" applyFont="1" applyFill="1" applyBorder="1" applyAlignment="1">
      <alignment vertical="top"/>
    </xf>
    <xf numFmtId="0" fontId="3" fillId="4" borderId="21" xfId="0" applyFont="1" applyFill="1" applyBorder="1" applyAlignment="1">
      <alignment horizontal="center"/>
    </xf>
    <xf numFmtId="4" fontId="4" fillId="4" borderId="22" xfId="0" applyNumberFormat="1" applyFont="1" applyFill="1" applyBorder="1"/>
    <xf numFmtId="4" fontId="4" fillId="5" borderId="23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6" xfId="0" applyNumberFormat="1" applyFont="1" applyFill="1" applyBorder="1"/>
    <xf numFmtId="4" fontId="4" fillId="4" borderId="27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0" fontId="3" fillId="4" borderId="26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4" fontId="4" fillId="4" borderId="30" xfId="0" applyNumberFormat="1" applyFont="1" applyFill="1" applyBorder="1" applyAlignment="1">
      <alignment vertical="top" wrapText="1"/>
    </xf>
    <xf numFmtId="4" fontId="4" fillId="4" borderId="31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6" borderId="16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vertical="top" wrapText="1"/>
    </xf>
    <xf numFmtId="0" fontId="3" fillId="0" borderId="34" xfId="0" applyFont="1" applyBorder="1" applyAlignment="1">
      <alignment horizontal="center"/>
    </xf>
    <xf numFmtId="0" fontId="3" fillId="0" borderId="20" xfId="0" applyFont="1" applyBorder="1" applyAlignment="1">
      <alignment vertical="top" wrapText="1"/>
    </xf>
    <xf numFmtId="0" fontId="3" fillId="0" borderId="23" xfId="0" applyFont="1" applyBorder="1" applyAlignment="1">
      <alignment horizontal="center"/>
    </xf>
    <xf numFmtId="0" fontId="5" fillId="0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vertical="top" wrapText="1"/>
    </xf>
    <xf numFmtId="4" fontId="6" fillId="0" borderId="35" xfId="0" applyNumberFormat="1" applyFont="1" applyBorder="1" applyAlignment="1">
      <alignment horizontal="righ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/>
    </xf>
    <xf numFmtId="4" fontId="4" fillId="4" borderId="40" xfId="0" applyNumberFormat="1" applyFont="1" applyFill="1" applyBorder="1" applyAlignment="1">
      <alignment vertical="top" wrapText="1"/>
    </xf>
    <xf numFmtId="4" fontId="12" fillId="0" borderId="1" xfId="0" applyNumberFormat="1" applyFont="1" applyBorder="1" applyAlignment="1">
      <alignment vertical="top"/>
    </xf>
    <xf numFmtId="0" fontId="3" fillId="3" borderId="16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0" fontId="3" fillId="0" borderId="28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49" fontId="10" fillId="4" borderId="24" xfId="0" applyNumberFormat="1" applyFont="1" applyFill="1" applyBorder="1" applyAlignment="1">
      <alignment horizontal="left" vertical="top" wrapText="1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8" xfId="0" applyNumberFormat="1" applyFont="1" applyFill="1" applyBorder="1" applyAlignment="1">
      <alignment horizontal="left" vertical="top" wrapText="1"/>
    </xf>
    <xf numFmtId="49" fontId="10" fillId="4" borderId="37" xfId="0" applyNumberFormat="1" applyFont="1" applyFill="1" applyBorder="1" applyAlignment="1">
      <alignment horizontal="left" vertical="top" wrapText="1"/>
    </xf>
    <xf numFmtId="49" fontId="10" fillId="4" borderId="32" xfId="0" applyNumberFormat="1" applyFont="1" applyFill="1" applyBorder="1" applyAlignment="1">
      <alignment horizontal="left" vertical="top" wrapText="1"/>
    </xf>
    <xf numFmtId="49" fontId="10" fillId="4" borderId="3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" fontId="4" fillId="4" borderId="12" xfId="0" applyNumberFormat="1" applyFont="1" applyFill="1" applyBorder="1" applyAlignment="1">
      <alignment vertical="top" wrapText="1"/>
    </xf>
    <xf numFmtId="4" fontId="4" fillId="0" borderId="0" xfId="0" applyNumberFormat="1" applyFont="1" applyBorder="1"/>
    <xf numFmtId="4" fontId="4" fillId="0" borderId="5" xfId="0" applyNumberFormat="1" applyFont="1" applyBorder="1" applyAlignment="1">
      <alignment vertical="top"/>
    </xf>
    <xf numFmtId="4" fontId="4" fillId="0" borderId="41" xfId="0" applyNumberFormat="1" applyFont="1" applyBorder="1"/>
    <xf numFmtId="0" fontId="3" fillId="3" borderId="33" xfId="0" applyFont="1" applyFill="1" applyBorder="1" applyAlignment="1">
      <alignment horizontal="left" vertical="top" wrapText="1"/>
    </xf>
    <xf numFmtId="4" fontId="4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1" zoomScale="175" zoomScaleNormal="175" zoomScaleSheetLayoutView="100" workbookViewId="0">
      <selection activeCell="B29" sqref="B2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7"/>
    <col min="12" max="16384" width="11.5703125" style="3"/>
  </cols>
  <sheetData>
    <row r="1" spans="1:11" ht="15.75" x14ac:dyDescent="0.2">
      <c r="F1" s="28"/>
      <c r="G1" s="28" t="s">
        <v>22</v>
      </c>
    </row>
    <row r="2" spans="1:11" ht="15.75" x14ac:dyDescent="0.2">
      <c r="F2" s="28"/>
      <c r="G2" s="28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5" t="s">
        <v>20</v>
      </c>
      <c r="E6" s="75"/>
      <c r="F6" s="75"/>
      <c r="G6" s="75"/>
      <c r="H6" s="1"/>
      <c r="I6" s="1"/>
      <c r="J6" s="3"/>
      <c r="K6" s="3"/>
    </row>
    <row r="7" spans="1:11" s="6" customFormat="1" ht="47.25" customHeight="1" x14ac:dyDescent="0.2">
      <c r="A7" s="76" t="s">
        <v>18</v>
      </c>
      <c r="B7" s="76"/>
      <c r="C7" s="76"/>
      <c r="D7" s="76" t="s">
        <v>19</v>
      </c>
      <c r="E7" s="76"/>
      <c r="F7" s="76"/>
      <c r="G7" s="76"/>
      <c r="H7" s="5"/>
      <c r="I7" s="5"/>
    </row>
    <row r="8" spans="1:11" s="8" customFormat="1" ht="31.5" customHeight="1" x14ac:dyDescent="0.2">
      <c r="A8" s="78" t="s">
        <v>10</v>
      </c>
      <c r="B8" s="78"/>
      <c r="C8" s="78"/>
      <c r="D8" s="77" t="s">
        <v>29</v>
      </c>
      <c r="E8" s="77"/>
      <c r="F8" s="77"/>
      <c r="G8" s="77"/>
      <c r="H8" s="33"/>
      <c r="I8" s="7"/>
    </row>
    <row r="9" spans="1:11" ht="15" x14ac:dyDescent="0.25">
      <c r="A9" s="9" t="s">
        <v>0</v>
      </c>
      <c r="B9" s="11"/>
      <c r="C9" s="79" t="s">
        <v>1</v>
      </c>
      <c r="D9" s="79"/>
      <c r="E9" s="79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7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0" t="s">
        <v>24</v>
      </c>
      <c r="B11" s="51">
        <v>1</v>
      </c>
      <c r="C11" s="63" t="s">
        <v>30</v>
      </c>
      <c r="D11" s="63"/>
      <c r="E11" s="63"/>
      <c r="F11" s="29" t="s">
        <v>23</v>
      </c>
      <c r="G11" s="35" t="s">
        <v>4</v>
      </c>
      <c r="H11" s="3"/>
      <c r="I11" s="3"/>
      <c r="J11" s="3"/>
      <c r="K11" s="3"/>
    </row>
    <row r="12" spans="1:11" ht="12.75" customHeight="1" x14ac:dyDescent="0.2">
      <c r="A12" s="54" t="s">
        <v>5</v>
      </c>
      <c r="B12" s="68">
        <v>1</v>
      </c>
      <c r="C12" s="68"/>
      <c r="D12" s="68"/>
      <c r="E12" s="32" t="s">
        <v>28</v>
      </c>
      <c r="F12" s="65" t="s">
        <v>31</v>
      </c>
      <c r="G12" s="35" t="s">
        <v>4</v>
      </c>
      <c r="H12" s="3"/>
      <c r="I12" s="3"/>
      <c r="J12" s="3"/>
      <c r="K12" s="3"/>
    </row>
    <row r="13" spans="1:11" ht="140.25" customHeight="1" x14ac:dyDescent="0.2">
      <c r="A13" s="31" t="s">
        <v>25</v>
      </c>
      <c r="B13" s="73" t="s">
        <v>42</v>
      </c>
      <c r="C13" s="73"/>
      <c r="D13" s="73"/>
      <c r="E13" s="74"/>
      <c r="F13" s="66"/>
      <c r="G13" s="15" t="s">
        <v>4</v>
      </c>
      <c r="H13" s="3"/>
      <c r="I13" s="3"/>
      <c r="J13" s="3"/>
      <c r="K13" s="3"/>
    </row>
    <row r="14" spans="1:11" ht="15" x14ac:dyDescent="0.25">
      <c r="A14" s="31" t="s">
        <v>26</v>
      </c>
      <c r="B14" s="52"/>
      <c r="C14" s="80">
        <v>8000</v>
      </c>
      <c r="D14" s="85">
        <v>8500</v>
      </c>
      <c r="E14" s="85">
        <v>9000</v>
      </c>
      <c r="F14" s="82">
        <f>ROUND(SUM(C14:E14)/3,2)</f>
        <v>8500</v>
      </c>
      <c r="G14" s="62">
        <v>8500</v>
      </c>
      <c r="H14" s="3"/>
      <c r="I14" s="3"/>
      <c r="J14" s="3"/>
      <c r="K14" s="3"/>
    </row>
    <row r="15" spans="1:11" ht="15.75" thickBot="1" x14ac:dyDescent="0.3">
      <c r="A15" s="55" t="s">
        <v>6</v>
      </c>
      <c r="B15" s="53"/>
      <c r="C15" s="81">
        <f>C14*$B12</f>
        <v>8000</v>
      </c>
      <c r="D15" s="85">
        <f t="shared" ref="D15:E15" si="0">D14*$B12</f>
        <v>8500</v>
      </c>
      <c r="E15" s="85">
        <f t="shared" si="0"/>
        <v>9000</v>
      </c>
      <c r="F15" s="83"/>
      <c r="G15" s="17">
        <f>G14*$B12</f>
        <v>8500</v>
      </c>
      <c r="H15" s="3"/>
      <c r="I15" s="3"/>
      <c r="J15" s="3"/>
      <c r="K15" s="3"/>
    </row>
    <row r="16" spans="1:11" s="36" customFormat="1" ht="13.5" customHeight="1" x14ac:dyDescent="0.2">
      <c r="A16" s="30" t="s">
        <v>24</v>
      </c>
      <c r="B16" s="51">
        <v>2</v>
      </c>
      <c r="C16" s="63" t="s">
        <v>32</v>
      </c>
      <c r="D16" s="84"/>
      <c r="E16" s="84"/>
      <c r="F16" s="29" t="s">
        <v>23</v>
      </c>
      <c r="G16" s="35" t="s">
        <v>4</v>
      </c>
    </row>
    <row r="17" spans="1:12" s="36" customFormat="1" ht="12.75" customHeight="1" x14ac:dyDescent="0.2">
      <c r="A17" s="31" t="s">
        <v>27</v>
      </c>
      <c r="B17" s="67">
        <v>1</v>
      </c>
      <c r="C17" s="68"/>
      <c r="D17" s="68"/>
      <c r="E17" s="32" t="s">
        <v>28</v>
      </c>
      <c r="F17" s="65" t="s">
        <v>33</v>
      </c>
      <c r="G17" s="37" t="s">
        <v>4</v>
      </c>
    </row>
    <row r="18" spans="1:12" s="36" customFormat="1" ht="96.75" customHeight="1" x14ac:dyDescent="0.2">
      <c r="A18" s="31" t="s">
        <v>25</v>
      </c>
      <c r="B18" s="69" t="s">
        <v>43</v>
      </c>
      <c r="C18" s="70"/>
      <c r="D18" s="70"/>
      <c r="E18" s="71"/>
      <c r="F18" s="66"/>
      <c r="G18" s="37" t="s">
        <v>4</v>
      </c>
    </row>
    <row r="19" spans="1:12" s="36" customFormat="1" ht="15" x14ac:dyDescent="0.2">
      <c r="A19" s="31" t="s">
        <v>26</v>
      </c>
      <c r="B19" s="57"/>
      <c r="C19" s="48">
        <v>21850</v>
      </c>
      <c r="D19" s="45">
        <v>21450</v>
      </c>
      <c r="E19" s="42">
        <v>21350</v>
      </c>
      <c r="F19" s="16">
        <f>ROUND(SUM(C19:E19)/3,2)</f>
        <v>21550</v>
      </c>
      <c r="G19" s="38">
        <v>21550</v>
      </c>
    </row>
    <row r="20" spans="1:12" s="36" customFormat="1" ht="15.75" thickBot="1" x14ac:dyDescent="0.3">
      <c r="A20" s="39" t="s">
        <v>6</v>
      </c>
      <c r="B20" s="46"/>
      <c r="C20" s="43">
        <f>C19*$B17</f>
        <v>21850</v>
      </c>
      <c r="D20" s="44">
        <f>D19*$B17</f>
        <v>21450</v>
      </c>
      <c r="E20" s="40">
        <f>E19*$B17</f>
        <v>21350</v>
      </c>
      <c r="F20" s="40"/>
      <c r="G20" s="41">
        <f>G19*$B17</f>
        <v>21550</v>
      </c>
    </row>
    <row r="21" spans="1:12" s="36" customFormat="1" ht="13.5" customHeight="1" x14ac:dyDescent="0.2">
      <c r="A21" s="30" t="s">
        <v>24</v>
      </c>
      <c r="B21" s="51">
        <v>3</v>
      </c>
      <c r="C21" s="63" t="s">
        <v>34</v>
      </c>
      <c r="D21" s="63"/>
      <c r="E21" s="63"/>
      <c r="F21" s="29" t="s">
        <v>23</v>
      </c>
      <c r="G21" s="35" t="s">
        <v>4</v>
      </c>
    </row>
    <row r="22" spans="1:12" s="36" customFormat="1" ht="12.75" customHeight="1" x14ac:dyDescent="0.2">
      <c r="A22" s="31" t="s">
        <v>27</v>
      </c>
      <c r="B22" s="67">
        <v>1</v>
      </c>
      <c r="C22" s="68"/>
      <c r="D22" s="68"/>
      <c r="E22" s="32" t="s">
        <v>28</v>
      </c>
      <c r="F22" s="65" t="s">
        <v>38</v>
      </c>
      <c r="G22" s="37" t="s">
        <v>4</v>
      </c>
    </row>
    <row r="23" spans="1:12" s="36" customFormat="1" ht="128.25" customHeight="1" x14ac:dyDescent="0.2">
      <c r="A23" s="31" t="s">
        <v>25</v>
      </c>
      <c r="B23" s="72" t="s">
        <v>44</v>
      </c>
      <c r="C23" s="73"/>
      <c r="D23" s="73"/>
      <c r="E23" s="74"/>
      <c r="F23" s="66"/>
      <c r="G23" s="37" t="s">
        <v>4</v>
      </c>
    </row>
    <row r="24" spans="1:12" s="36" customFormat="1" ht="15" x14ac:dyDescent="0.2">
      <c r="A24" s="31" t="s">
        <v>26</v>
      </c>
      <c r="B24" s="57"/>
      <c r="C24" s="49">
        <v>13380</v>
      </c>
      <c r="D24" s="50">
        <v>13890</v>
      </c>
      <c r="E24" s="61">
        <v>13200</v>
      </c>
      <c r="F24" s="16">
        <f>ROUND(SUM(C24:E24)/3,2)</f>
        <v>13490</v>
      </c>
      <c r="G24" s="38">
        <v>13490</v>
      </c>
    </row>
    <row r="25" spans="1:12" s="36" customFormat="1" ht="15.75" thickBot="1" x14ac:dyDescent="0.3">
      <c r="A25" s="39" t="s">
        <v>6</v>
      </c>
      <c r="B25" s="60"/>
      <c r="C25" s="43">
        <f>C24*$B22</f>
        <v>13380</v>
      </c>
      <c r="D25" s="44">
        <f>D24*$B22</f>
        <v>13890</v>
      </c>
      <c r="E25" s="40">
        <f>E24*$B22</f>
        <v>13200</v>
      </c>
      <c r="F25" s="40"/>
      <c r="G25" s="41">
        <f>G24*$B22</f>
        <v>13490</v>
      </c>
    </row>
    <row r="26" spans="1:12" s="36" customFormat="1" ht="13.5" customHeight="1" x14ac:dyDescent="0.2">
      <c r="A26" s="30" t="s">
        <v>24</v>
      </c>
      <c r="B26" s="51">
        <v>4</v>
      </c>
      <c r="C26" s="63" t="s">
        <v>35</v>
      </c>
      <c r="D26" s="63"/>
      <c r="E26" s="63"/>
      <c r="F26" s="29" t="s">
        <v>23</v>
      </c>
      <c r="G26" s="35" t="s">
        <v>4</v>
      </c>
    </row>
    <row r="27" spans="1:12" s="36" customFormat="1" ht="12.75" customHeight="1" x14ac:dyDescent="0.2">
      <c r="A27" s="31" t="s">
        <v>27</v>
      </c>
      <c r="B27" s="67">
        <v>4</v>
      </c>
      <c r="C27" s="68"/>
      <c r="D27" s="68"/>
      <c r="E27" s="32" t="s">
        <v>28</v>
      </c>
      <c r="F27" s="65" t="s">
        <v>36</v>
      </c>
      <c r="G27" s="37" t="s">
        <v>4</v>
      </c>
    </row>
    <row r="28" spans="1:12" s="36" customFormat="1" ht="96" customHeight="1" x14ac:dyDescent="0.2">
      <c r="A28" s="31" t="s">
        <v>25</v>
      </c>
      <c r="B28" s="72" t="s">
        <v>45</v>
      </c>
      <c r="C28" s="73"/>
      <c r="D28" s="73"/>
      <c r="E28" s="74"/>
      <c r="F28" s="66"/>
      <c r="G28" s="37" t="s">
        <v>4</v>
      </c>
    </row>
    <row r="29" spans="1:12" s="36" customFormat="1" ht="15" x14ac:dyDescent="0.2">
      <c r="A29" s="31" t="s">
        <v>26</v>
      </c>
      <c r="B29" s="57"/>
      <c r="C29" s="49">
        <v>44600</v>
      </c>
      <c r="D29" s="50">
        <v>45000</v>
      </c>
      <c r="E29" s="61">
        <v>44800</v>
      </c>
      <c r="F29" s="16">
        <f>ROUND(SUM(C29:E29)/3,2)</f>
        <v>44800</v>
      </c>
      <c r="G29" s="38">
        <v>44800</v>
      </c>
    </row>
    <row r="30" spans="1:12" s="36" customFormat="1" ht="15.75" thickBot="1" x14ac:dyDescent="0.3">
      <c r="A30" s="39" t="s">
        <v>6</v>
      </c>
      <c r="B30" s="60"/>
      <c r="C30" s="43">
        <f>C29*$B27</f>
        <v>178400</v>
      </c>
      <c r="D30" s="44">
        <f>D29*$B27</f>
        <v>180000</v>
      </c>
      <c r="E30" s="40">
        <f>E29*$B27</f>
        <v>179200</v>
      </c>
      <c r="F30" s="40"/>
      <c r="G30" s="41">
        <f>G29*$B27</f>
        <v>179200</v>
      </c>
    </row>
    <row r="31" spans="1:12" ht="13.5" thickBot="1" x14ac:dyDescent="0.25">
      <c r="A31" s="56" t="s">
        <v>7</v>
      </c>
      <c r="B31" s="59"/>
      <c r="C31" s="58">
        <f>C15+C20+C25+C30</f>
        <v>221630</v>
      </c>
      <c r="D31" s="58">
        <f t="shared" ref="D31:E31" si="1">D15+D20+D25+D30</f>
        <v>223840</v>
      </c>
      <c r="E31" s="58">
        <f t="shared" si="1"/>
        <v>222750</v>
      </c>
      <c r="F31" s="18"/>
      <c r="G31" s="18"/>
      <c r="H31" s="3"/>
      <c r="I31" s="3"/>
      <c r="J31" s="3"/>
      <c r="K31" s="3"/>
    </row>
    <row r="32" spans="1:12" s="23" customFormat="1" ht="15" x14ac:dyDescent="0.25">
      <c r="A32" s="24" t="s">
        <v>37</v>
      </c>
      <c r="B32" s="24"/>
      <c r="C32" s="19"/>
      <c r="D32" s="19"/>
      <c r="E32" s="19"/>
      <c r="F32" s="20" t="s">
        <v>12</v>
      </c>
      <c r="G32" s="21">
        <f>G15+G20+G25+G30</f>
        <v>222740</v>
      </c>
      <c r="H32" s="22"/>
      <c r="I32" s="22"/>
      <c r="J32" s="22"/>
      <c r="K32" s="22"/>
      <c r="L32" s="22"/>
    </row>
    <row r="33" spans="1:12" s="23" customFormat="1" ht="15" x14ac:dyDescent="0.25">
      <c r="A33" s="19"/>
      <c r="B33" s="19"/>
      <c r="C33" s="19"/>
      <c r="D33" s="19"/>
      <c r="E33" s="19"/>
      <c r="F33" s="20"/>
      <c r="G33" s="21"/>
      <c r="H33" s="22"/>
      <c r="I33" s="22"/>
      <c r="J33" s="22"/>
      <c r="K33" s="22"/>
      <c r="L33" s="22"/>
    </row>
    <row r="34" spans="1:12" s="25" customFormat="1" ht="15" customHeight="1" x14ac:dyDescent="0.25">
      <c r="A34" s="34" t="s">
        <v>15</v>
      </c>
      <c r="B34" s="64" t="s">
        <v>39</v>
      </c>
      <c r="C34" s="64"/>
      <c r="D34" s="64"/>
      <c r="E34" s="64"/>
      <c r="F34" s="64"/>
      <c r="G34" s="64"/>
      <c r="H34" s="64"/>
    </row>
    <row r="35" spans="1:12" s="25" customFormat="1" ht="15" customHeight="1" x14ac:dyDescent="0.25">
      <c r="A35" s="34" t="s">
        <v>16</v>
      </c>
      <c r="B35" s="64" t="s">
        <v>40</v>
      </c>
      <c r="C35" s="64"/>
      <c r="D35" s="64"/>
      <c r="E35" s="64"/>
      <c r="F35" s="64"/>
      <c r="G35" s="64"/>
      <c r="H35" s="64"/>
    </row>
    <row r="36" spans="1:12" s="25" customFormat="1" ht="15" customHeight="1" x14ac:dyDescent="0.25">
      <c r="A36" s="34" t="s">
        <v>17</v>
      </c>
      <c r="B36" s="64" t="s">
        <v>41</v>
      </c>
      <c r="C36" s="64"/>
      <c r="D36" s="64"/>
      <c r="E36" s="64"/>
      <c r="F36" s="64"/>
      <c r="G36" s="64"/>
      <c r="H36" s="64"/>
    </row>
    <row r="37" spans="1:12" s="23" customFormat="1" ht="15" x14ac:dyDescent="0.25">
      <c r="A37" s="19"/>
      <c r="B37" s="19"/>
      <c r="C37" s="19"/>
      <c r="D37" s="19"/>
      <c r="E37" s="19"/>
      <c r="F37" s="19"/>
      <c r="G37" s="19"/>
    </row>
    <row r="38" spans="1:12" ht="15" x14ac:dyDescent="0.25">
      <c r="A38" s="19" t="s">
        <v>13</v>
      </c>
      <c r="B38" s="19"/>
      <c r="C38" s="26"/>
      <c r="D38" s="26"/>
      <c r="E38" s="26"/>
      <c r="F38" s="26"/>
      <c r="G38" s="20" t="s">
        <v>14</v>
      </c>
      <c r="H38" s="3"/>
      <c r="I38" s="3"/>
      <c r="J38" s="3"/>
      <c r="K38" s="3"/>
    </row>
  </sheetData>
  <sheetProtection selectLockedCells="1" selectUnlockedCells="1"/>
  <mergeCells count="25">
    <mergeCell ref="C16:E16"/>
    <mergeCell ref="C9:E9"/>
    <mergeCell ref="F12:F13"/>
    <mergeCell ref="B13:E13"/>
    <mergeCell ref="B12:D12"/>
    <mergeCell ref="C11:E11"/>
    <mergeCell ref="D6:G6"/>
    <mergeCell ref="A7:C7"/>
    <mergeCell ref="D7:G7"/>
    <mergeCell ref="D8:G8"/>
    <mergeCell ref="A8:C8"/>
    <mergeCell ref="C26:E26"/>
    <mergeCell ref="B34:H34"/>
    <mergeCell ref="B35:H35"/>
    <mergeCell ref="B36:H36"/>
    <mergeCell ref="F17:F18"/>
    <mergeCell ref="B17:D17"/>
    <mergeCell ref="B18:E18"/>
    <mergeCell ref="F22:F23"/>
    <mergeCell ref="B23:E23"/>
    <mergeCell ref="B27:D27"/>
    <mergeCell ref="F27:F28"/>
    <mergeCell ref="B28:E28"/>
    <mergeCell ref="B22:D22"/>
    <mergeCell ref="C21:E2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2024-02-13T08:16:32Z</cp:lastPrinted>
  <dcterms:created xsi:type="dcterms:W3CDTF">2012-04-02T10:33:59Z</dcterms:created>
  <dcterms:modified xsi:type="dcterms:W3CDTF">2024-09-18T12:54:07Z</dcterms:modified>
</cp:coreProperties>
</file>